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"/>
    </mc:Choice>
  </mc:AlternateContent>
  <xr:revisionPtr revIDLastSave="0" documentId="8_{6A2DD2FD-9B1A-49D1-8230-B9B04850AC58}" xr6:coauthVersionLast="47" xr6:coauthVersionMax="47" xr10:uidLastSave="{00000000-0000-0000-0000-000000000000}"/>
  <bookViews>
    <workbookView xWindow="-120" yWindow="-120" windowWidth="29040" windowHeight="15720" xr2:uid="{32D15D4A-325B-4544-883B-87A9D793C05A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K42" i="1" s="1"/>
  <c r="H42" i="1"/>
  <c r="H41" i="1"/>
  <c r="K41" i="1" s="1"/>
  <c r="H40" i="1"/>
  <c r="K40" i="1" s="1"/>
  <c r="H39" i="1"/>
  <c r="H38" i="1" s="1"/>
  <c r="J38" i="1"/>
  <c r="I38" i="1"/>
  <c r="G38" i="1"/>
  <c r="F38" i="1"/>
  <c r="H37" i="1"/>
  <c r="K37" i="1" s="1"/>
  <c r="H36" i="1"/>
  <c r="K36" i="1" s="1"/>
  <c r="H35" i="1"/>
  <c r="K35" i="1" s="1"/>
  <c r="H34" i="1"/>
  <c r="H33" i="1" s="1"/>
  <c r="J33" i="1"/>
  <c r="I33" i="1"/>
  <c r="G33" i="1"/>
  <c r="F33" i="1"/>
  <c r="H32" i="1"/>
  <c r="K32" i="1" s="1"/>
  <c r="H31" i="1"/>
  <c r="K31" i="1" s="1"/>
  <c r="K30" i="1" s="1"/>
  <c r="J30" i="1"/>
  <c r="I30" i="1"/>
  <c r="G30" i="1"/>
  <c r="F30" i="1"/>
  <c r="H29" i="1"/>
  <c r="H26" i="1" s="1"/>
  <c r="H28" i="1"/>
  <c r="K28" i="1" s="1"/>
  <c r="H27" i="1"/>
  <c r="K27" i="1" s="1"/>
  <c r="J26" i="1"/>
  <c r="I26" i="1"/>
  <c r="G26" i="1"/>
  <c r="F26" i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I18" i="1"/>
  <c r="J18" i="1" s="1"/>
  <c r="J17" i="1" s="1"/>
  <c r="J13" i="1" s="1"/>
  <c r="J44" i="1" s="1"/>
  <c r="F18" i="1"/>
  <c r="F17" i="1" s="1"/>
  <c r="I17" i="1"/>
  <c r="I13" i="1" s="1"/>
  <c r="I44" i="1" s="1"/>
  <c r="G17" i="1"/>
  <c r="H16" i="1"/>
  <c r="K16" i="1" s="1"/>
  <c r="H15" i="1"/>
  <c r="K15" i="1" s="1"/>
  <c r="K14" i="1" s="1"/>
  <c r="J14" i="1"/>
  <c r="I14" i="1"/>
  <c r="H14" i="1"/>
  <c r="G14" i="1"/>
  <c r="G13" i="1" s="1"/>
  <c r="G44" i="1" s="1"/>
  <c r="F14" i="1"/>
  <c r="F13" i="1" l="1"/>
  <c r="F44" i="1" s="1"/>
  <c r="K34" i="1"/>
  <c r="K33" i="1" s="1"/>
  <c r="K29" i="1"/>
  <c r="K26" i="1" s="1"/>
  <c r="H18" i="1"/>
  <c r="H30" i="1"/>
  <c r="K39" i="1"/>
  <c r="K38" i="1" s="1"/>
  <c r="H17" i="1" l="1"/>
  <c r="H13" i="1" s="1"/>
  <c r="H44" i="1" s="1"/>
  <c r="K18" i="1"/>
  <c r="K17" i="1" s="1"/>
  <c r="K13" i="1" s="1"/>
  <c r="K44" i="1" s="1"/>
</calcChain>
</file>

<file path=xl/sharedStrings.xml><?xml version="1.0" encoding="utf-8"?>
<sst xmlns="http://schemas.openxmlformats.org/spreadsheetml/2006/main" count="51" uniqueCount="51">
  <si>
    <t>INSTITUTO JALISCIENSE DE CANCEROLOGIA</t>
  </si>
  <si>
    <t>GASTOS POR CATEGORIA PROGRAMATICA</t>
  </si>
  <si>
    <t>(PESOS)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</si>
  <si>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</si>
  <si>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</si>
  <si>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</si>
  <si>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</si>
  <si>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</si>
  <si>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</si>
  <si>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</si>
  <si>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</si>
  <si>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</si>
  <si>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</si>
  <si>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</si>
  <si>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</si>
  <si>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</si>
  <si>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</si>
  <si>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</si>
  <si>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</si>
  <si>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</si>
  <si>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</si>
  <si>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</si>
  <si>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</si>
  <si>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</si>
  <si>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</si>
  <si>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</si>
  <si>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</si>
  <si>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</si>
  <si>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</si>
  <si>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</si>
  <si>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</si>
  <si>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</si>
  <si>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</si>
  <si>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</si>
  <si>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</si>
  <si>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</si>
  <si>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</si>
  <si>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</si>
  <si>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</si>
  <si>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</si>
  <si>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</si>
  <si>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</si>
  <si>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</si>
  <si>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</si>
  <si>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Dr. Manuel Arias Novoa</t>
  </si>
  <si>
    <t>Mtro. Gildardo Flores Fregoso</t>
  </si>
  <si>
    <t>Director General del OPD Instituto Jalisciense de Cancerología</t>
  </si>
  <si>
    <t>Subdirector de Administración del OPD Instituto Jalisciense de Cancerología</t>
  </si>
  <si>
    <t>L.C.P. Silvia Herrera López</t>
  </si>
  <si>
    <t>Jefa de Recursos Financieros del OPD 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</si>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</sst>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FF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2" applyFont="1" applyFill="1"/>
    <xf numFmtId="0" fontId="3" fillId="2" borderId="1" xfId="2" applyFont="1" applyFill="1" applyBorder="1"/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3" fontId="7" fillId="0" borderId="4" xfId="2" applyNumberFormat="1" applyFont="1" applyBorder="1" applyAlignment="1">
      <alignment vertical="center" wrapText="1"/>
    </xf>
    <xf numFmtId="0" fontId="3" fillId="0" borderId="3" xfId="2" applyFont="1" applyBorder="1" applyAlignment="1">
      <alignment horizontal="justify" vertical="center" wrapText="1"/>
    </xf>
    <xf numFmtId="0" fontId="3" fillId="0" borderId="0" xfId="2" applyFont="1" applyAlignment="1">
      <alignment horizontal="justify" vertical="center" wrapText="1"/>
    </xf>
    <xf numFmtId="0" fontId="3" fillId="0" borderId="4" xfId="2" applyFont="1" applyBorder="1" applyAlignment="1">
      <alignment horizontal="justify" vertical="center" wrapText="1"/>
    </xf>
    <xf numFmtId="3" fontId="7" fillId="0" borderId="4" xfId="2" applyNumberFormat="1" applyFont="1" applyBorder="1" applyAlignment="1">
      <alignment horizontal="right" vertical="center" wrapText="1"/>
    </xf>
    <xf numFmtId="3" fontId="3" fillId="0" borderId="4" xfId="2" applyNumberFormat="1" applyFont="1" applyBorder="1" applyAlignment="1" applyProtection="1">
      <alignment horizontal="right" vertical="center" wrapText="1"/>
      <protection locked="0"/>
    </xf>
    <xf numFmtId="3" fontId="3" fillId="0" borderId="5" xfId="2" applyNumberFormat="1" applyFont="1" applyBorder="1" applyAlignment="1" applyProtection="1">
      <alignment horizontal="right" vertical="center" wrapText="1"/>
      <protection locked="0"/>
    </xf>
    <xf numFmtId="3" fontId="2" fillId="2" borderId="5" xfId="2" applyNumberFormat="1" applyFont="1" applyFill="1" applyBorder="1" applyAlignment="1">
      <alignment horizontal="right" vertical="center" wrapText="1"/>
    </xf>
    <xf numFmtId="3" fontId="3" fillId="2" borderId="5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3" fillId="0" borderId="6" xfId="2" applyFont="1" applyBorder="1" applyAlignment="1">
      <alignment horizontal="justify" vertical="center" wrapText="1"/>
    </xf>
    <xf numFmtId="0" fontId="3" fillId="0" borderId="1" xfId="2" applyFont="1" applyBorder="1" applyAlignment="1">
      <alignment horizontal="justify" vertical="center" wrapText="1"/>
    </xf>
    <xf numFmtId="0" fontId="3" fillId="0" borderId="7" xfId="2" applyFont="1" applyBorder="1" applyAlignment="1">
      <alignment horizontal="justify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3" fillId="0" borderId="8" xfId="2" applyNumberFormat="1" applyFont="1" applyBorder="1" applyAlignment="1">
      <alignment horizontal="right"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left" vertical="center" wrapText="1"/>
    </xf>
    <xf numFmtId="3" fontId="7" fillId="0" borderId="8" xfId="2" applyNumberFormat="1" applyFont="1" applyBorder="1" applyAlignment="1">
      <alignment horizontal="right" vertical="center" wrapText="1"/>
    </xf>
    <xf numFmtId="3" fontId="3" fillId="0" borderId="0" xfId="0" applyNumberFormat="1" applyFont="1"/>
    <xf numFmtId="43" fontId="2" fillId="2" borderId="1" xfId="3" applyFont="1" applyFill="1" applyBorder="1"/>
    <xf numFmtId="0" fontId="3" fillId="0" borderId="1" xfId="0" applyFont="1" applyBorder="1"/>
    <xf numFmtId="165" fontId="3" fillId="0" borderId="0" xfId="3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3" fillId="0" borderId="0" xfId="0" applyFont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justify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</cellXfs>
  <cellStyles count="4">
    <cellStyle name="Millares 13 6" xfId="3" xr:uid="{4DA81357-CC24-4D5B-8D4B-D5D08639BCC7}"/>
    <cellStyle name="Millares 4 2" xfId="1" xr:uid="{F91ADA02-EEA2-459B-939D-9B5DE1A6A050}"/>
    <cellStyle name="Normal" xfId="0" builtinId="0"/>
    <cellStyle name="Normal 5 2" xfId="2" xr:uid="{C78AE6E5-42FE-4369-A90E-BDEFF86781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425161</xdr:colOff>
      <xdr:row>4</xdr:row>
      <xdr:rowOff>76200</xdr:rowOff>
    </xdr:from>
    <xdr:to>
      <xdr:col>9</xdr:col>
      <xdr:colOff>1037071</xdr:colOff>
      <xdr:row>6</xdr:row>
      <xdr:rowOff>58233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08848B-F0D5-4A48-8987-7D8A8FACA3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1886" y="838200"/>
          <a:ext cx="608735" cy="4701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147204</xdr:colOff>
      <xdr:row>3</xdr:row>
      <xdr:rowOff>147204</xdr:rowOff>
    </xdr:from>
    <xdr:to>
      <xdr:col>3</xdr:col>
      <xdr:colOff>495299</xdr:colOff>
      <xdr:row>6</xdr:row>
      <xdr:rowOff>154782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9CF8CA3-87BE-4E64-A96E-35FEDF8A40B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35" r="44867" b="15042"/>
        <a:stretch>
          <a:fillRect/>
        </a:stretch>
      </xdr:blipFill>
      <xdr:spPr>
        <a:xfrm>
          <a:off x="909204" y="718704"/>
          <a:ext cx="1872095" cy="6624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ca.Villa\Desktop\Importar%20-%20IJC-2024_09_ultimo.xlsm" TargetMode="External"/><Relationship Id="rId1" Type="http://schemas.openxmlformats.org/officeDocument/2006/relationships/externalLinkPath" Target="/Users/Veronica.Villa/Desktop/Importar%20-%20IJC-2024_09_ultim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STADOS%20FINANCIEROS%20NUEVA%20LEY\2021\12.%20Diciembre%202021\Estados%20Financieros%20Diciembre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Estado Analitico de Deuda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Analitico de Ingresos"/>
      <sheetName val="F7B"/>
      <sheetName val="F8"/>
      <sheetName val="F8B"/>
      <sheetName val="F12"/>
      <sheetName val="F16"/>
      <sheetName val="F17"/>
      <sheetName val="F18"/>
      <sheetName val="F19"/>
      <sheetName val="Endeudamiento Neto"/>
      <sheetName val="Interes de la Dedua"/>
      <sheetName val="Categoria Programatica"/>
      <sheetName val="Programas y Proyectos"/>
      <sheetName val="Ayudas y Subsid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0">
          <cell r="C20">
            <v>667864591.88999999</v>
          </cell>
          <cell r="F20">
            <v>460677822.51000005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 Contable"/>
      <sheetName val="I. Estado de Actividades"/>
      <sheetName val="II. Est.de Situacion Financiera"/>
      <sheetName val="III. Estado de variacion en HP"/>
      <sheetName val="IV. Cambios en la Situacion F."/>
      <sheetName val="V. Flujo de Efectivo"/>
      <sheetName val="VI. Pasivos Contingentes"/>
      <sheetName val="VIII. Estado Analito del Activo"/>
      <sheetName val="IX. Analitico de Deuda"/>
      <sheetName val="Información Presupuestaria"/>
      <sheetName val="I. Analitico Ingresos"/>
      <sheetName val="II. Clasificacion Admin."/>
      <sheetName val="III. Clasificacion Economica TG"/>
      <sheetName val="IV. Clasificacion COG"/>
      <sheetName val="V. Clasificacion Funcional"/>
      <sheetName val="VI. Endeudamiento Neto"/>
      <sheetName val="VII. Intereses de la Deuda"/>
      <sheetName val="Información Progrmática"/>
      <sheetName val="I. Categoria programatica"/>
      <sheetName val="II. Prog. y P. de Inversión"/>
      <sheetName val="III. Indicadores de Resultados"/>
      <sheetName val="Información Adicional"/>
      <sheetName val="I. Ayudas y Subsidios (Trim)"/>
      <sheetName val="II. Indicadores Postura (Anual)"/>
      <sheetName val="III. Bienes Inmuebles (Anual)"/>
      <sheetName val="IV. Bienes Muebles (Anual)"/>
      <sheetName val="V.Conciliación Ingresos (Anual)"/>
      <sheetName val="VI.Conciliación Egresos (Anual)"/>
      <sheetName val="VII.Esquemas Bursatiles (Anual)"/>
      <sheetName val="VIII. Cuentas Bancarias (Anua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5">
          <cell r="H15">
            <v>78624527.06124638</v>
          </cell>
        </row>
        <row r="86">
          <cell r="G86">
            <v>0</v>
          </cell>
          <cell r="H86"/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6208-9365-47FB-8FC7-AF67734623B1}">
  <dimension ref="B2:L57"/>
  <sheetViews>
    <sheetView showGridLines="0" tabSelected="1" view="pageBreakPreview" topLeftCell="A5" zoomScaleNormal="100" zoomScaleSheetLayoutView="100" workbookViewId="0">
      <selection activeCell="H21" sqref="H21"/>
    </sheetView>
  </sheetViews>
  <sheetFormatPr baseColWidth="10" defaultRowHeight="15" x14ac:dyDescent="0.25"/>
  <cols>
    <col min="1" max="3" width="11.42578125" style="2"/>
    <col min="4" max="4" width="31.28515625" style="2" customWidth="1"/>
    <col min="5" max="5" width="8.42578125" style="2" customWidth="1"/>
    <col min="6" max="6" width="16.28515625" style="2" bestFit="1" customWidth="1"/>
    <col min="7" max="7" width="14" style="2" bestFit="1" customWidth="1"/>
    <col min="8" max="10" width="16.28515625" style="2" bestFit="1" customWidth="1"/>
    <col min="11" max="11" width="15.85546875" style="2" bestFit="1" customWidth="1"/>
    <col min="12" max="16384" width="11.42578125" style="2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23.25" x14ac:dyDescent="0.25"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</row>
    <row r="6" spans="2:11" ht="18.75" x14ac:dyDescent="0.25">
      <c r="B6" s="41" t="s">
        <v>1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ht="18.75" x14ac:dyDescent="0.25">
      <c r="B7" s="41" t="s">
        <v>50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x14ac:dyDescent="0.25">
      <c r="B8" s="42" t="s">
        <v>2</v>
      </c>
      <c r="C8" s="42"/>
      <c r="D8" s="42"/>
      <c r="E8" s="42"/>
      <c r="F8" s="42"/>
      <c r="G8" s="42"/>
      <c r="H8" s="42"/>
      <c r="I8" s="42"/>
      <c r="J8" s="42"/>
      <c r="K8" s="42"/>
    </row>
    <row r="9" spans="2:11" ht="6" customHeight="1" x14ac:dyDescent="0.25">
      <c r="B9" s="3"/>
      <c r="C9" s="3"/>
      <c r="D9" s="3"/>
      <c r="E9" s="4"/>
      <c r="F9" s="3"/>
      <c r="G9" s="3"/>
      <c r="H9" s="3"/>
      <c r="I9" s="3"/>
      <c r="J9" s="3"/>
      <c r="K9" s="3"/>
    </row>
    <row r="10" spans="2:11" x14ac:dyDescent="0.25">
      <c r="B10" s="43" t="s">
        <v>3</v>
      </c>
      <c r="C10" s="43"/>
      <c r="D10" s="43"/>
      <c r="E10" s="5"/>
      <c r="F10" s="44" t="s">
        <v>4</v>
      </c>
      <c r="G10" s="44"/>
      <c r="H10" s="44"/>
      <c r="I10" s="44"/>
      <c r="J10" s="44"/>
      <c r="K10" s="43" t="s">
        <v>5</v>
      </c>
    </row>
    <row r="11" spans="2:11" ht="37.5" customHeight="1" x14ac:dyDescent="0.25">
      <c r="B11" s="43"/>
      <c r="C11" s="43"/>
      <c r="D11" s="43"/>
      <c r="E11" s="5"/>
      <c r="F11" s="6" t="s">
        <v>6</v>
      </c>
      <c r="G11" s="7" t="s">
        <v>7</v>
      </c>
      <c r="H11" s="5" t="s">
        <v>8</v>
      </c>
      <c r="I11" s="5" t="s">
        <v>9</v>
      </c>
      <c r="J11" s="5" t="s">
        <v>10</v>
      </c>
      <c r="K11" s="43"/>
    </row>
    <row r="12" spans="2:11" x14ac:dyDescent="0.25">
      <c r="B12" s="43"/>
      <c r="C12" s="43"/>
      <c r="D12" s="43"/>
      <c r="E12" s="5"/>
      <c r="F12" s="6">
        <v>1</v>
      </c>
      <c r="G12" s="6">
        <v>2</v>
      </c>
      <c r="H12" s="6" t="s">
        <v>11</v>
      </c>
      <c r="I12" s="6">
        <v>4</v>
      </c>
      <c r="J12" s="6">
        <v>5</v>
      </c>
      <c r="K12" s="6" t="s">
        <v>12</v>
      </c>
    </row>
    <row r="13" spans="2:11" ht="18.75" customHeight="1" x14ac:dyDescent="0.25">
      <c r="B13" s="37" t="s">
        <v>13</v>
      </c>
      <c r="C13" s="38"/>
      <c r="D13" s="38"/>
      <c r="E13" s="8"/>
      <c r="F13" s="9">
        <f t="shared" ref="F13:K13" si="0">SUM(F14,F17,F26,F30,F33,F38)</f>
        <v>667864591.88999999</v>
      </c>
      <c r="G13" s="9">
        <f t="shared" si="0"/>
        <v>0</v>
      </c>
      <c r="H13" s="9">
        <f t="shared" si="0"/>
        <v>667864591.88999999</v>
      </c>
      <c r="I13" s="9">
        <f t="shared" si="0"/>
        <v>460677822.51000005</v>
      </c>
      <c r="J13" s="9">
        <f t="shared" si="0"/>
        <v>460677822.51000005</v>
      </c>
      <c r="K13" s="9">
        <f t="shared" si="0"/>
        <v>207186769.37999994</v>
      </c>
    </row>
    <row r="14" spans="2:11" ht="21" customHeight="1" x14ac:dyDescent="0.25">
      <c r="B14" s="10"/>
      <c r="C14" s="36" t="s">
        <v>14</v>
      </c>
      <c r="D14" s="36"/>
      <c r="E14" s="12"/>
      <c r="F14" s="13">
        <f t="shared" ref="F14:K14" si="1">SUM(F15:F16)</f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</row>
    <row r="15" spans="2:11" s="18" customFormat="1" x14ac:dyDescent="0.25">
      <c r="B15" s="10"/>
      <c r="C15" s="11"/>
      <c r="D15" s="11" t="s">
        <v>15</v>
      </c>
      <c r="E15" s="12"/>
      <c r="F15" s="14"/>
      <c r="G15" s="15"/>
      <c r="H15" s="16">
        <f t="shared" ref="H15:H41" si="2">IF(AND(G15&gt;=0,F15&gt;=0),SUM(F15:G15),"-")</f>
        <v>0</v>
      </c>
      <c r="I15" s="15"/>
      <c r="J15" s="15"/>
      <c r="K15" s="17">
        <f t="shared" ref="K15:K42" si="3">IF(AND(I15&gt;=0,H15&gt;=0),(H15-I15),"-")</f>
        <v>0</v>
      </c>
    </row>
    <row r="16" spans="2:11" s="18" customFormat="1" x14ac:dyDescent="0.25">
      <c r="B16" s="10"/>
      <c r="C16" s="11"/>
      <c r="D16" s="11" t="s">
        <v>16</v>
      </c>
      <c r="E16" s="12"/>
      <c r="F16" s="14"/>
      <c r="G16" s="15"/>
      <c r="H16" s="16">
        <f t="shared" si="2"/>
        <v>0</v>
      </c>
      <c r="I16" s="15"/>
      <c r="J16" s="15"/>
      <c r="K16" s="17">
        <f t="shared" si="3"/>
        <v>0</v>
      </c>
    </row>
    <row r="17" spans="2:11" s="18" customFormat="1" x14ac:dyDescent="0.25">
      <c r="B17" s="10"/>
      <c r="C17" s="36" t="s">
        <v>17</v>
      </c>
      <c r="D17" s="36"/>
      <c r="E17" s="12"/>
      <c r="F17" s="13">
        <f>SUM(F18:F25)</f>
        <v>667864591.88999999</v>
      </c>
      <c r="G17" s="13">
        <f>SUM(G18:G25)</f>
        <v>0</v>
      </c>
      <c r="H17" s="13">
        <f>SUM(H18:H25)</f>
        <v>667864591.88999999</v>
      </c>
      <c r="I17" s="13">
        <f>SUM(I18:I25)</f>
        <v>460677822.51000005</v>
      </c>
      <c r="J17" s="13">
        <f>+J18</f>
        <v>460677822.51000005</v>
      </c>
      <c r="K17" s="13">
        <f>SUM(K18:K25)</f>
        <v>207186769.37999994</v>
      </c>
    </row>
    <row r="18" spans="2:11" s="18" customFormat="1" x14ac:dyDescent="0.25">
      <c r="B18" s="10"/>
      <c r="C18" s="11"/>
      <c r="D18" s="11" t="s">
        <v>18</v>
      </c>
      <c r="E18" s="12"/>
      <c r="F18" s="14">
        <f>+[1]F19!C20</f>
        <v>667864591.88999999</v>
      </c>
      <c r="G18" s="14">
        <v>0</v>
      </c>
      <c r="H18" s="16">
        <f>F18+G18</f>
        <v>667864591.88999999</v>
      </c>
      <c r="I18" s="14">
        <f>+[1]F19!F20</f>
        <v>460677822.51000005</v>
      </c>
      <c r="J18" s="14">
        <f>+I18</f>
        <v>460677822.51000005</v>
      </c>
      <c r="K18" s="17">
        <f>H18-I18</f>
        <v>207186769.37999994</v>
      </c>
    </row>
    <row r="19" spans="2:11" s="18" customFormat="1" x14ac:dyDescent="0.25">
      <c r="B19" s="10"/>
      <c r="C19" s="11"/>
      <c r="D19" s="11" t="s">
        <v>19</v>
      </c>
      <c r="E19" s="12"/>
      <c r="F19" s="14"/>
      <c r="G19" s="15"/>
      <c r="H19" s="16">
        <f t="shared" si="2"/>
        <v>0</v>
      </c>
      <c r="I19" s="15"/>
      <c r="J19" s="15"/>
      <c r="K19" s="17">
        <f t="shared" si="3"/>
        <v>0</v>
      </c>
    </row>
    <row r="20" spans="2:11" s="18" customFormat="1" ht="30" x14ac:dyDescent="0.25">
      <c r="B20" s="10"/>
      <c r="C20" s="11"/>
      <c r="D20" s="11" t="s">
        <v>20</v>
      </c>
      <c r="E20" s="12"/>
      <c r="F20" s="14"/>
      <c r="G20" s="15"/>
      <c r="H20" s="16">
        <f t="shared" si="2"/>
        <v>0</v>
      </c>
      <c r="I20" s="15"/>
      <c r="J20" s="15"/>
      <c r="K20" s="17">
        <f t="shared" si="3"/>
        <v>0</v>
      </c>
    </row>
    <row r="21" spans="2:11" s="18" customFormat="1" x14ac:dyDescent="0.25">
      <c r="B21" s="10"/>
      <c r="C21" s="11"/>
      <c r="D21" s="11" t="s">
        <v>21</v>
      </c>
      <c r="E21" s="12"/>
      <c r="F21" s="14"/>
      <c r="G21" s="15"/>
      <c r="H21" s="16">
        <f t="shared" si="2"/>
        <v>0</v>
      </c>
      <c r="I21" s="15"/>
      <c r="J21" s="15"/>
      <c r="K21" s="17">
        <f t="shared" si="3"/>
        <v>0</v>
      </c>
    </row>
    <row r="22" spans="2:11" s="18" customFormat="1" x14ac:dyDescent="0.25">
      <c r="B22" s="10"/>
      <c r="C22" s="11"/>
      <c r="D22" s="11" t="s">
        <v>22</v>
      </c>
      <c r="E22" s="12"/>
      <c r="F22" s="14"/>
      <c r="G22" s="15"/>
      <c r="H22" s="16">
        <f t="shared" si="2"/>
        <v>0</v>
      </c>
      <c r="I22" s="15"/>
      <c r="J22" s="15"/>
      <c r="K22" s="17">
        <f t="shared" si="3"/>
        <v>0</v>
      </c>
    </row>
    <row r="23" spans="2:11" s="18" customFormat="1" ht="30" x14ac:dyDescent="0.25">
      <c r="B23" s="10"/>
      <c r="C23" s="11"/>
      <c r="D23" s="11" t="s">
        <v>23</v>
      </c>
      <c r="E23" s="12"/>
      <c r="F23" s="14"/>
      <c r="G23" s="15"/>
      <c r="H23" s="16">
        <f t="shared" si="2"/>
        <v>0</v>
      </c>
      <c r="I23" s="15"/>
      <c r="J23" s="15"/>
      <c r="K23" s="17">
        <f t="shared" si="3"/>
        <v>0</v>
      </c>
    </row>
    <row r="24" spans="2:11" s="18" customFormat="1" x14ac:dyDescent="0.25">
      <c r="B24" s="10"/>
      <c r="C24" s="11"/>
      <c r="D24" s="11" t="s">
        <v>24</v>
      </c>
      <c r="E24" s="12"/>
      <c r="F24" s="14"/>
      <c r="G24" s="15"/>
      <c r="H24" s="16">
        <f t="shared" si="2"/>
        <v>0</v>
      </c>
      <c r="I24" s="15"/>
      <c r="J24" s="15"/>
      <c r="K24" s="17">
        <f t="shared" si="3"/>
        <v>0</v>
      </c>
    </row>
    <row r="25" spans="2:11" s="18" customFormat="1" x14ac:dyDescent="0.25">
      <c r="B25" s="10"/>
      <c r="C25" s="11"/>
      <c r="D25" s="11" t="s">
        <v>25</v>
      </c>
      <c r="E25" s="12"/>
      <c r="F25" s="14"/>
      <c r="G25" s="15"/>
      <c r="H25" s="16">
        <f t="shared" si="2"/>
        <v>0</v>
      </c>
      <c r="I25" s="15"/>
      <c r="J25" s="15"/>
      <c r="K25" s="17">
        <f t="shared" si="3"/>
        <v>0</v>
      </c>
    </row>
    <row r="26" spans="2:11" s="18" customFormat="1" x14ac:dyDescent="0.25">
      <c r="B26" s="10"/>
      <c r="C26" s="36" t="s">
        <v>26</v>
      </c>
      <c r="D26" s="36"/>
      <c r="E26" s="12"/>
      <c r="F26" s="13">
        <f t="shared" ref="F26:K26" si="4">SUM(F27:F29)</f>
        <v>0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</row>
    <row r="27" spans="2:11" s="18" customFormat="1" ht="45" x14ac:dyDescent="0.25">
      <c r="B27" s="10"/>
      <c r="C27" s="11"/>
      <c r="D27" s="11" t="s">
        <v>27</v>
      </c>
      <c r="E27" s="12"/>
      <c r="F27" s="14"/>
      <c r="G27" s="15"/>
      <c r="H27" s="16">
        <f t="shared" si="2"/>
        <v>0</v>
      </c>
      <c r="I27" s="15"/>
      <c r="J27" s="15"/>
      <c r="K27" s="17">
        <f t="shared" si="3"/>
        <v>0</v>
      </c>
    </row>
    <row r="28" spans="2:11" s="18" customFormat="1" ht="30" x14ac:dyDescent="0.25">
      <c r="B28" s="10"/>
      <c r="C28" s="11"/>
      <c r="D28" s="11" t="s">
        <v>28</v>
      </c>
      <c r="E28" s="12"/>
      <c r="F28" s="14"/>
      <c r="G28" s="15"/>
      <c r="H28" s="16">
        <f t="shared" si="2"/>
        <v>0</v>
      </c>
      <c r="I28" s="15"/>
      <c r="J28" s="15"/>
      <c r="K28" s="17">
        <f t="shared" si="3"/>
        <v>0</v>
      </c>
    </row>
    <row r="29" spans="2:11" s="18" customFormat="1" x14ac:dyDescent="0.25">
      <c r="B29" s="10"/>
      <c r="C29" s="11"/>
      <c r="D29" s="11" t="s">
        <v>29</v>
      </c>
      <c r="E29" s="12"/>
      <c r="F29" s="14"/>
      <c r="G29" s="15"/>
      <c r="H29" s="16">
        <f t="shared" si="2"/>
        <v>0</v>
      </c>
      <c r="I29" s="15"/>
      <c r="J29" s="15"/>
      <c r="K29" s="17">
        <f t="shared" si="3"/>
        <v>0</v>
      </c>
    </row>
    <row r="30" spans="2:11" s="18" customFormat="1" x14ac:dyDescent="0.25">
      <c r="B30" s="10"/>
      <c r="C30" s="36" t="s">
        <v>30</v>
      </c>
      <c r="D30" s="36"/>
      <c r="E30" s="12"/>
      <c r="F30" s="13">
        <f t="shared" ref="F30:K30" si="5">SUM(F31:F32)</f>
        <v>0</v>
      </c>
      <c r="G30" s="13">
        <f t="shared" si="5"/>
        <v>0</v>
      </c>
      <c r="H30" s="13">
        <f t="shared" si="5"/>
        <v>0</v>
      </c>
      <c r="I30" s="13">
        <f t="shared" si="5"/>
        <v>0</v>
      </c>
      <c r="J30" s="13">
        <f t="shared" si="5"/>
        <v>0</v>
      </c>
      <c r="K30" s="13">
        <f t="shared" si="5"/>
        <v>0</v>
      </c>
    </row>
    <row r="31" spans="2:11" s="18" customFormat="1" ht="30" x14ac:dyDescent="0.25">
      <c r="B31" s="10"/>
      <c r="C31" s="11"/>
      <c r="D31" s="11" t="s">
        <v>31</v>
      </c>
      <c r="E31" s="12"/>
      <c r="F31" s="14"/>
      <c r="G31" s="15"/>
      <c r="H31" s="16">
        <f t="shared" si="2"/>
        <v>0</v>
      </c>
      <c r="I31" s="15"/>
      <c r="J31" s="15"/>
      <c r="K31" s="17">
        <f t="shared" si="3"/>
        <v>0</v>
      </c>
    </row>
    <row r="32" spans="2:11" s="18" customFormat="1" x14ac:dyDescent="0.25">
      <c r="B32" s="10"/>
      <c r="C32" s="11"/>
      <c r="D32" s="11" t="s">
        <v>32</v>
      </c>
      <c r="E32" s="12"/>
      <c r="F32" s="14"/>
      <c r="G32" s="15"/>
      <c r="H32" s="16">
        <f t="shared" si="2"/>
        <v>0</v>
      </c>
      <c r="I32" s="15"/>
      <c r="J32" s="15"/>
      <c r="K32" s="17">
        <f t="shared" si="3"/>
        <v>0</v>
      </c>
    </row>
    <row r="33" spans="2:12" s="18" customFormat="1" x14ac:dyDescent="0.25">
      <c r="B33" s="10"/>
      <c r="C33" s="36" t="s">
        <v>33</v>
      </c>
      <c r="D33" s="36"/>
      <c r="E33" s="12"/>
      <c r="F33" s="13">
        <f t="shared" ref="F33:K33" si="6">SUM(F34:F37)</f>
        <v>0</v>
      </c>
      <c r="G33" s="13">
        <f t="shared" si="6"/>
        <v>0</v>
      </c>
      <c r="H33" s="13">
        <f t="shared" si="6"/>
        <v>0</v>
      </c>
      <c r="I33" s="13">
        <f t="shared" si="6"/>
        <v>0</v>
      </c>
      <c r="J33" s="13">
        <f t="shared" si="6"/>
        <v>0</v>
      </c>
      <c r="K33" s="13">
        <f t="shared" si="6"/>
        <v>0</v>
      </c>
    </row>
    <row r="34" spans="2:12" s="18" customFormat="1" x14ac:dyDescent="0.25">
      <c r="B34" s="10"/>
      <c r="C34" s="11"/>
      <c r="D34" s="11" t="s">
        <v>34</v>
      </c>
      <c r="E34" s="12"/>
      <c r="F34" s="14"/>
      <c r="G34" s="15"/>
      <c r="H34" s="16">
        <f t="shared" si="2"/>
        <v>0</v>
      </c>
      <c r="I34" s="15"/>
      <c r="J34" s="15"/>
      <c r="K34" s="17">
        <f t="shared" si="3"/>
        <v>0</v>
      </c>
    </row>
    <row r="35" spans="2:12" s="18" customFormat="1" x14ac:dyDescent="0.25">
      <c r="B35" s="10"/>
      <c r="C35" s="11"/>
      <c r="D35" s="11" t="s">
        <v>35</v>
      </c>
      <c r="E35" s="12"/>
      <c r="F35" s="14"/>
      <c r="G35" s="15"/>
      <c r="H35" s="16">
        <f t="shared" si="2"/>
        <v>0</v>
      </c>
      <c r="I35" s="15"/>
      <c r="J35" s="15"/>
      <c r="K35" s="17">
        <f t="shared" si="3"/>
        <v>0</v>
      </c>
    </row>
    <row r="36" spans="2:12" s="18" customFormat="1" ht="30" x14ac:dyDescent="0.25">
      <c r="B36" s="10"/>
      <c r="C36" s="11"/>
      <c r="D36" s="11" t="s">
        <v>36</v>
      </c>
      <c r="E36" s="12"/>
      <c r="F36" s="14"/>
      <c r="G36" s="15"/>
      <c r="H36" s="16">
        <f t="shared" si="2"/>
        <v>0</v>
      </c>
      <c r="I36" s="15"/>
      <c r="J36" s="15"/>
      <c r="K36" s="17">
        <f t="shared" si="3"/>
        <v>0</v>
      </c>
    </row>
    <row r="37" spans="2:12" s="18" customFormat="1" ht="45" x14ac:dyDescent="0.25">
      <c r="B37" s="10"/>
      <c r="C37" s="11"/>
      <c r="D37" s="11" t="s">
        <v>37</v>
      </c>
      <c r="E37" s="12"/>
      <c r="F37" s="14"/>
      <c r="G37" s="15"/>
      <c r="H37" s="16">
        <f>IF(AND(G37&gt;=0,F37&gt;=0),SUM(F37:G37),"-")</f>
        <v>0</v>
      </c>
      <c r="I37" s="15"/>
      <c r="J37" s="15"/>
      <c r="K37" s="17">
        <f t="shared" si="3"/>
        <v>0</v>
      </c>
    </row>
    <row r="38" spans="2:12" s="18" customFormat="1" x14ac:dyDescent="0.25">
      <c r="B38" s="10"/>
      <c r="C38" s="36" t="s">
        <v>38</v>
      </c>
      <c r="D38" s="36"/>
      <c r="E38" s="12"/>
      <c r="F38" s="13">
        <f t="shared" ref="F38:K38" si="7">SUM(F39)</f>
        <v>0</v>
      </c>
      <c r="G38" s="13">
        <f t="shared" si="7"/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</row>
    <row r="39" spans="2:12" s="18" customFormat="1" x14ac:dyDescent="0.25">
      <c r="B39" s="10"/>
      <c r="C39" s="11"/>
      <c r="D39" s="11" t="s">
        <v>39</v>
      </c>
      <c r="E39" s="12"/>
      <c r="F39" s="14"/>
      <c r="G39" s="15"/>
      <c r="H39" s="16">
        <f t="shared" si="2"/>
        <v>0</v>
      </c>
      <c r="I39" s="15"/>
      <c r="J39" s="15"/>
      <c r="K39" s="17">
        <f t="shared" si="3"/>
        <v>0</v>
      </c>
    </row>
    <row r="40" spans="2:12" s="18" customFormat="1" x14ac:dyDescent="0.25">
      <c r="B40" s="37" t="s">
        <v>40</v>
      </c>
      <c r="C40" s="38"/>
      <c r="D40" s="38"/>
      <c r="E40" s="8"/>
      <c r="F40" s="14"/>
      <c r="G40" s="15"/>
      <c r="H40" s="16">
        <f t="shared" si="2"/>
        <v>0</v>
      </c>
      <c r="I40" s="15"/>
      <c r="J40" s="15"/>
      <c r="K40" s="17">
        <f t="shared" si="3"/>
        <v>0</v>
      </c>
    </row>
    <row r="41" spans="2:12" s="18" customFormat="1" x14ac:dyDescent="0.25">
      <c r="B41" s="37" t="s">
        <v>41</v>
      </c>
      <c r="C41" s="38"/>
      <c r="D41" s="38"/>
      <c r="E41" s="8"/>
      <c r="F41" s="14"/>
      <c r="G41" s="15"/>
      <c r="H41" s="16">
        <f t="shared" si="2"/>
        <v>0</v>
      </c>
      <c r="I41" s="15"/>
      <c r="J41" s="15"/>
      <c r="K41" s="17">
        <f t="shared" si="3"/>
        <v>0</v>
      </c>
    </row>
    <row r="42" spans="2:12" s="18" customFormat="1" x14ac:dyDescent="0.25">
      <c r="B42" s="37" t="s">
        <v>42</v>
      </c>
      <c r="C42" s="38"/>
      <c r="D42" s="38"/>
      <c r="E42" s="8"/>
      <c r="F42" s="14">
        <v>0</v>
      </c>
      <c r="G42" s="15">
        <v>0</v>
      </c>
      <c r="H42" s="16">
        <f>+F42+G42</f>
        <v>0</v>
      </c>
      <c r="I42" s="15">
        <f>+'[2]IV. Clasificacion COG'!G86</f>
        <v>0</v>
      </c>
      <c r="J42" s="15">
        <f>+'[2]IV. Clasificacion COG'!H86</f>
        <v>0</v>
      </c>
      <c r="K42" s="17">
        <f t="shared" si="3"/>
        <v>0</v>
      </c>
      <c r="L42" s="19"/>
    </row>
    <row r="43" spans="2:12" s="18" customFormat="1" x14ac:dyDescent="0.25">
      <c r="B43" s="20"/>
      <c r="C43" s="21"/>
      <c r="D43" s="21"/>
      <c r="E43" s="22"/>
      <c r="F43" s="23"/>
      <c r="G43" s="24"/>
      <c r="H43" s="24"/>
      <c r="I43" s="24"/>
      <c r="J43" s="24"/>
      <c r="K43" s="24"/>
    </row>
    <row r="44" spans="2:12" s="18" customFormat="1" x14ac:dyDescent="0.25">
      <c r="B44" s="25"/>
      <c r="C44" s="39" t="s">
        <v>43</v>
      </c>
      <c r="D44" s="39"/>
      <c r="E44" s="26"/>
      <c r="F44" s="27">
        <f t="shared" ref="F44:K44" si="8">SUM(F13,F40,F41,F42)</f>
        <v>667864591.88999999</v>
      </c>
      <c r="G44" s="27">
        <f t="shared" si="8"/>
        <v>0</v>
      </c>
      <c r="H44" s="27">
        <f t="shared" si="8"/>
        <v>667864591.88999999</v>
      </c>
      <c r="I44" s="27">
        <f t="shared" si="8"/>
        <v>460677822.51000005</v>
      </c>
      <c r="J44" s="27">
        <f t="shared" si="8"/>
        <v>460677822.51000005</v>
      </c>
      <c r="K44" s="27">
        <f t="shared" si="8"/>
        <v>207186769.37999994</v>
      </c>
    </row>
    <row r="48" spans="2:12" x14ac:dyDescent="0.25">
      <c r="F48" s="28"/>
      <c r="G48" s="28"/>
      <c r="H48" s="28"/>
      <c r="I48" s="28"/>
      <c r="J48" s="28"/>
      <c r="K48" s="28"/>
    </row>
    <row r="49" spans="2:11" x14ac:dyDescent="0.25">
      <c r="B49" s="29"/>
      <c r="C49" s="29"/>
      <c r="D49" s="30"/>
      <c r="F49" s="31"/>
      <c r="G49" s="32"/>
      <c r="H49" s="32"/>
      <c r="I49" s="30"/>
      <c r="J49" s="30"/>
      <c r="K49" s="30"/>
    </row>
    <row r="50" spans="2:11" ht="27.75" customHeight="1" x14ac:dyDescent="0.25">
      <c r="B50" s="34" t="s">
        <v>44</v>
      </c>
      <c r="C50" s="34"/>
      <c r="D50" s="34"/>
      <c r="E50" s="33"/>
      <c r="F50" s="33"/>
      <c r="G50" s="34" t="s">
        <v>45</v>
      </c>
      <c r="H50" s="34"/>
      <c r="I50" s="34"/>
      <c r="J50" s="34"/>
      <c r="K50" s="34"/>
    </row>
    <row r="51" spans="2:11" ht="36" customHeight="1" x14ac:dyDescent="0.25">
      <c r="B51" s="35" t="s">
        <v>46</v>
      </c>
      <c r="C51" s="35"/>
      <c r="D51" s="35"/>
      <c r="E51" s="33"/>
      <c r="F51" s="33"/>
      <c r="G51" s="35" t="s">
        <v>47</v>
      </c>
      <c r="H51" s="35"/>
      <c r="I51" s="35"/>
      <c r="J51" s="35"/>
      <c r="K51" s="35"/>
    </row>
    <row r="55" spans="2:11" x14ac:dyDescent="0.25">
      <c r="B55" s="32"/>
      <c r="C55" s="32"/>
      <c r="D55" s="32"/>
    </row>
    <row r="56" spans="2:11" s="33" customFormat="1" ht="25.5" customHeight="1" x14ac:dyDescent="0.25">
      <c r="B56" s="34" t="s">
        <v>48</v>
      </c>
      <c r="C56" s="34"/>
      <c r="D56" s="34"/>
    </row>
    <row r="57" spans="2:11" s="33" customFormat="1" ht="25.5" customHeight="1" x14ac:dyDescent="0.25">
      <c r="B57" s="35" t="s">
        <v>49</v>
      </c>
      <c r="C57" s="35"/>
      <c r="D57" s="35"/>
    </row>
  </sheetData>
  <mergeCells count="24">
    <mergeCell ref="C33:D33"/>
    <mergeCell ref="B5:K5"/>
    <mergeCell ref="B6:K6"/>
    <mergeCell ref="B7:K7"/>
    <mergeCell ref="B8:K8"/>
    <mergeCell ref="B10:D12"/>
    <mergeCell ref="F10:J10"/>
    <mergeCell ref="K10:K11"/>
    <mergeCell ref="B13:D13"/>
    <mergeCell ref="C14:D14"/>
    <mergeCell ref="C17:D17"/>
    <mergeCell ref="C26:D26"/>
    <mergeCell ref="C30:D30"/>
    <mergeCell ref="C38:D38"/>
    <mergeCell ref="B40:D40"/>
    <mergeCell ref="B41:D41"/>
    <mergeCell ref="B42:D42"/>
    <mergeCell ref="C44:D44"/>
    <mergeCell ref="G50:K50"/>
    <mergeCell ref="B51:D51"/>
    <mergeCell ref="G51:K51"/>
    <mergeCell ref="B56:D56"/>
    <mergeCell ref="B57:D57"/>
    <mergeCell ref="B50:D50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2024-12-31T19:05:13Z</dcterms:created>
  <dcterms:modified xsi:type="dcterms:W3CDTF">2025-02-05T01:38:40Z</dcterms:modified>
</cp:coreProperties>
</file>